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Алексей\Downloads\"/>
    </mc:Choice>
  </mc:AlternateContent>
  <xr:revisionPtr revIDLastSave="0" documentId="13_ncr:1_{D7FE5E35-8DA2-48D2-80DE-D690E4696B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УЧЕБНЫЙ ПЛАН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9" i="6" l="1"/>
  <c r="Y39" i="6"/>
  <c r="Z39" i="6" s="1"/>
  <c r="X33" i="6"/>
  <c r="Z33" i="6"/>
  <c r="Z34" i="6" s="1"/>
  <c r="X34" i="6"/>
  <c r="Y34" i="6"/>
  <c r="AA34" i="6"/>
  <c r="AA26" i="6" l="1"/>
  <c r="Y9" i="6"/>
  <c r="Z9" i="6" s="1"/>
  <c r="Z26" i="6" s="1"/>
  <c r="X9" i="6"/>
  <c r="X13" i="6" l="1"/>
  <c r="X26" i="6" s="1"/>
  <c r="Y26" i="6"/>
</calcChain>
</file>

<file path=xl/sharedStrings.xml><?xml version="1.0" encoding="utf-8"?>
<sst xmlns="http://schemas.openxmlformats.org/spreadsheetml/2006/main" count="125" uniqueCount="66">
  <si>
    <t>количество недель</t>
  </si>
  <si>
    <t>Форма обучения</t>
  </si>
  <si>
    <t>Реализация дополнительных общеразвивающих программ</t>
  </si>
  <si>
    <t>групповая</t>
  </si>
  <si>
    <t>для обучающихся по дополнительным общеразвивающим программам физкультурно-спортивной направленности кроме ознакомительного уровня;</t>
  </si>
  <si>
    <t>для обучающихся по дополнительным общеразвивающим программам ознакомительного уровня;</t>
  </si>
  <si>
    <t>УТВЕРЖДАЮ</t>
  </si>
  <si>
    <t>Срок освоения программы</t>
  </si>
  <si>
    <t>Возраст обучающихся по данной программе</t>
  </si>
  <si>
    <t>ВСЕГО</t>
  </si>
  <si>
    <t>количество часов на обучающегося</t>
  </si>
  <si>
    <t>количество обучающихся</t>
  </si>
  <si>
    <t>обучающихся</t>
  </si>
  <si>
    <t>ч/ч в неделю</t>
  </si>
  <si>
    <t>ч/ч в год</t>
  </si>
  <si>
    <t>для обучающихся по дополнительным общеразвивающим программам по направленностям за исключением технической, туристско-краеведческой, физкультурно-спортивной, художественной, реализуемых в школах искусств и детских музыкально-хоровых школах кроме ознакомительного уровня;</t>
  </si>
  <si>
    <t>1 нед.</t>
  </si>
  <si>
    <t>15-16</t>
  </si>
  <si>
    <t>1 год обучения</t>
  </si>
  <si>
    <t>2 год обучения</t>
  </si>
  <si>
    <t>3 год обучения</t>
  </si>
  <si>
    <t>АРБ</t>
  </si>
  <si>
    <t>6-11 лет</t>
  </si>
  <si>
    <t>Рукопашный бой</t>
  </si>
  <si>
    <t>7-14 лет</t>
  </si>
  <si>
    <t>Место реализации прогрпммы</t>
  </si>
  <si>
    <t>Основы самообороны</t>
  </si>
  <si>
    <t>ВСК Авангард</t>
  </si>
  <si>
    <t>ВСК Вымпел-С</t>
  </si>
  <si>
    <t>ВСК Подвиг</t>
  </si>
  <si>
    <t>ВСК Элита</t>
  </si>
  <si>
    <t xml:space="preserve">Юный стрелок </t>
  </si>
  <si>
    <t xml:space="preserve">14-17 </t>
  </si>
  <si>
    <t>11-17 лет</t>
  </si>
  <si>
    <t>Военная подготовка</t>
  </si>
  <si>
    <t>Допризывная подготовка</t>
  </si>
  <si>
    <t>12-17 лет</t>
  </si>
  <si>
    <t>Строевая подготовка</t>
  </si>
  <si>
    <t>Кадетский корпус</t>
  </si>
  <si>
    <t>11-16 лет</t>
  </si>
  <si>
    <t>5 год обучения</t>
  </si>
  <si>
    <t>4 год обучения</t>
  </si>
  <si>
    <t>Огневая подготовка</t>
  </si>
  <si>
    <t>ОФП</t>
  </si>
  <si>
    <t>11-15 лет</t>
  </si>
  <si>
    <t>Тактическая подготовка</t>
  </si>
  <si>
    <t>15-16 лет</t>
  </si>
  <si>
    <t>Самооборона</t>
  </si>
  <si>
    <t>Уставы ВС РФ</t>
  </si>
  <si>
    <t>Кадетский час</t>
  </si>
  <si>
    <t>Этикет</t>
  </si>
  <si>
    <t>Стрельба</t>
  </si>
  <si>
    <t>12-16 лет</t>
  </si>
  <si>
    <t>Курс выживание</t>
  </si>
  <si>
    <t>11-13 лет</t>
  </si>
  <si>
    <t>ч\часов 16 недель</t>
  </si>
  <si>
    <t>АРБ 2</t>
  </si>
  <si>
    <t>Военно-спортивная подготовка</t>
  </si>
  <si>
    <t xml:space="preserve">Адаптивное таэквандо </t>
  </si>
  <si>
    <t>6-18 лет</t>
  </si>
  <si>
    <t>Учебный план с  01.09.2023 структурных поджразделений МАУ Центр "Авангард-Самара" г.о. Самара</t>
  </si>
  <si>
    <t>военно-полевые сборы старшеклассников г.о. Самара (на базе МАУЦентр "Авангард-Самара" г.о. Самара сентябрь-октябрь 2023 года)</t>
  </si>
  <si>
    <t>для обучающихся по дополнительным общеразвивающим программам для детей с ограниченными возможностями здоровья (ОВЗ), адаптированные программы</t>
  </si>
  <si>
    <t>СБОРЫ АПРЕЛЬ-МАЙ 2024</t>
  </si>
  <si>
    <t>PROБПЛА</t>
  </si>
  <si>
    <t>Директор МАУ Центр "Авангард-Самара"  г.о. Самара __________________И.А Устинов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</si>
</sst>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18" x14ac:knownFonts="1">
    <font>
      <sz val="10"/>
      <color rgb="FF000000"/>
      <name val="Arial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2"/>
      <color rgb="FF000000"/>
      <name val="Arial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rgb="FF000000"/>
      <name val="Arial"/>
      <family val="2"/>
      <charset val="204"/>
      <scheme val="minor"/>
    </font>
    <font>
      <b/>
      <sz val="9"/>
      <color rgb="FF000000"/>
      <name val="Arial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1" fontId="3" fillId="2" borderId="0" xfId="0" applyNumberFormat="1" applyFont="1" applyFill="1" applyAlignment="1">
      <alignment horizontal="center" vertical="top" wrapText="1"/>
    </xf>
    <xf numFmtId="2" fontId="3" fillId="2" borderId="0" xfId="0" applyNumberFormat="1" applyFont="1" applyFill="1" applyAlignment="1">
      <alignment horizontal="center" vertical="top" wrapText="1"/>
    </xf>
    <xf numFmtId="2" fontId="3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0" fillId="0" borderId="7" xfId="0" applyFont="1" applyBorder="1" applyAlignment="1"/>
    <xf numFmtId="0" fontId="10" fillId="0" borderId="0" xfId="0" applyFont="1" applyAlignment="1"/>
    <xf numFmtId="0" fontId="8" fillId="2" borderId="7" xfId="0" applyFont="1" applyFill="1" applyBorder="1" applyAlignment="1">
      <alignment horizontal="center" vertical="top" wrapText="1"/>
    </xf>
    <xf numFmtId="0" fontId="12" fillId="3" borderId="7" xfId="0" applyFont="1" applyFill="1" applyBorder="1"/>
    <xf numFmtId="0" fontId="11" fillId="3" borderId="8" xfId="0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vertical="top" wrapText="1"/>
    </xf>
    <xf numFmtId="0" fontId="12" fillId="3" borderId="7" xfId="0" applyFont="1" applyFill="1" applyBorder="1" applyAlignment="1">
      <alignment horizontal="center" vertical="top" wrapText="1"/>
    </xf>
    <xf numFmtId="16" fontId="12" fillId="3" borderId="7" xfId="0" applyNumberFormat="1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vertical="top" wrapText="1"/>
    </xf>
    <xf numFmtId="17" fontId="12" fillId="3" borderId="7" xfId="0" applyNumberFormat="1" applyFont="1" applyFill="1" applyBorder="1" applyAlignment="1">
      <alignment horizontal="center" vertical="top" wrapText="1"/>
    </xf>
    <xf numFmtId="164" fontId="11" fillId="3" borderId="3" xfId="0" applyNumberFormat="1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164" fontId="11" fillId="3" borderId="2" xfId="0" applyNumberFormat="1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164" fontId="11" fillId="3" borderId="5" xfId="0" applyNumberFormat="1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2" fontId="11" fillId="3" borderId="5" xfId="0" applyNumberFormat="1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center" vertical="top" wrapText="1"/>
    </xf>
    <xf numFmtId="16" fontId="12" fillId="3" borderId="5" xfId="0" applyNumberFormat="1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 wrapText="1"/>
    </xf>
    <xf numFmtId="0" fontId="15" fillId="0" borderId="7" xfId="0" applyFont="1" applyBorder="1" applyAlignment="1"/>
    <xf numFmtId="2" fontId="11" fillId="3" borderId="3" xfId="0" applyNumberFormat="1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3" fillId="0" borderId="0" xfId="0" applyFont="1" applyAlignment="1"/>
    <xf numFmtId="0" fontId="11" fillId="0" borderId="7" xfId="0" applyFont="1" applyBorder="1" applyAlignment="1">
      <alignment wrapText="1"/>
    </xf>
    <xf numFmtId="0" fontId="16" fillId="0" borderId="7" xfId="0" applyFont="1" applyBorder="1" applyAlignment="1"/>
    <xf numFmtId="2" fontId="17" fillId="3" borderId="3" xfId="0" applyNumberFormat="1" applyFont="1" applyFill="1" applyBorder="1" applyAlignment="1">
      <alignment horizontal="left" vertical="top" wrapText="1"/>
    </xf>
    <xf numFmtId="1" fontId="2" fillId="0" borderId="0" xfId="0" applyNumberFormat="1" applyFont="1" applyAlignment="1">
      <alignment horizontal="center" vertical="top" wrapText="1"/>
    </xf>
    <xf numFmtId="0" fontId="5" fillId="0" borderId="0" xfId="0" applyFont="1" applyAlignment="1"/>
    <xf numFmtId="2" fontId="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/>
    </xf>
    <xf numFmtId="2" fontId="4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 vertical="top" wrapText="1"/>
    </xf>
    <xf numFmtId="0" fontId="9" fillId="0" borderId="6" xfId="0" applyFont="1" applyBorder="1"/>
    <xf numFmtId="0" fontId="8" fillId="2" borderId="9" xfId="0" applyFont="1" applyFill="1" applyBorder="1" applyAlignment="1">
      <alignment horizontal="center" vertical="top" wrapText="1"/>
    </xf>
    <xf numFmtId="0" fontId="9" fillId="0" borderId="2" xfId="0" applyFont="1" applyBorder="1"/>
    <xf numFmtId="1" fontId="7" fillId="2" borderId="9" xfId="0" applyNumberFormat="1" applyFont="1" applyFill="1" applyBorder="1" applyAlignment="1">
      <alignment horizontal="center" vertical="top" wrapText="1"/>
    </xf>
    <xf numFmtId="2" fontId="7" fillId="2" borderId="9" xfId="0" applyNumberFormat="1" applyFont="1" applyFill="1" applyBorder="1" applyAlignment="1">
      <alignment horizontal="center" vertical="top" wrapText="1"/>
    </xf>
    <xf numFmtId="2" fontId="7" fillId="2" borderId="9" xfId="0" applyNumberFormat="1" applyFont="1" applyFill="1" applyBorder="1" applyAlignment="1">
      <alignment vertical="top" wrapText="1"/>
    </xf>
    <xf numFmtId="0" fontId="10" fillId="0" borderId="2" xfId="0" applyFont="1" applyBorder="1" applyAlignment="1"/>
    <xf numFmtId="2" fontId="11" fillId="0" borderId="1" xfId="0" applyNumberFormat="1" applyFont="1" applyBorder="1" applyAlignment="1">
      <alignment horizontal="left" vertical="top" wrapText="1"/>
    </xf>
    <xf numFmtId="0" fontId="9" fillId="0" borderId="1" xfId="0" applyFont="1" applyBorder="1"/>
    <xf numFmtId="0" fontId="9" fillId="0" borderId="3" xfId="0" applyFont="1" applyBorder="1"/>
    <xf numFmtId="2" fontId="11" fillId="0" borderId="5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top" wrapText="1"/>
    </xf>
    <xf numFmtId="0" fontId="9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AA39"/>
  <sheetViews>
    <sheetView tabSelected="1" workbookViewId="0">
      <selection activeCell="AC6" sqref="AC6"/>
    </sheetView>
  </sheetViews>
  <sheetFormatPr defaultColWidth="12.5703125" defaultRowHeight="15.75" customHeight="1" x14ac:dyDescent="0.2"/>
  <cols>
    <col min="1" max="1" width="2.7109375" customWidth="1"/>
    <col min="2" max="2" width="17.5703125" customWidth="1"/>
    <col min="3" max="3" width="10.7109375" customWidth="1"/>
    <col min="4" max="4" width="8.140625" customWidth="1"/>
    <col min="5" max="5" width="6" customWidth="1"/>
    <col min="6" max="6" width="8.42578125" customWidth="1"/>
    <col min="7" max="8" width="7" customWidth="1"/>
    <col min="9" max="9" width="5.7109375" customWidth="1"/>
    <col min="10" max="10" width="5.42578125" customWidth="1"/>
    <col min="11" max="11" width="4.5703125" customWidth="1"/>
    <col min="12" max="12" width="4.85546875" customWidth="1"/>
    <col min="13" max="13" width="4.42578125" customWidth="1"/>
    <col min="14" max="14" width="5.28515625" customWidth="1"/>
    <col min="15" max="15" width="4.5703125" customWidth="1"/>
    <col min="16" max="16" width="5.42578125" customWidth="1"/>
    <col min="17" max="17" width="0.140625" customWidth="1"/>
    <col min="18" max="18" width="0.140625" hidden="1" customWidth="1"/>
    <col min="19" max="19" width="1" hidden="1" customWidth="1"/>
    <col min="20" max="20" width="6.5703125" hidden="1" customWidth="1"/>
    <col min="21" max="21" width="6.42578125" hidden="1" customWidth="1"/>
    <col min="22" max="22" width="0.140625" hidden="1" customWidth="1"/>
    <col min="23" max="23" width="5.28515625" customWidth="1"/>
    <col min="24" max="24" width="6" customWidth="1"/>
    <col min="25" max="25" width="5.28515625" customWidth="1"/>
    <col min="26" max="26" width="7.28515625" customWidth="1"/>
    <col min="27" max="27" width="6.140625" customWidth="1"/>
  </cols>
  <sheetData>
    <row r="1" spans="1:27" ht="12.75" x14ac:dyDescent="0.2">
      <c r="J1" t="s">
        <v>6</v>
      </c>
    </row>
    <row r="2" spans="1:27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ht="24" customHeight="1" x14ac:dyDescent="0.2">
      <c r="A3" s="43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7" ht="15" x14ac:dyDescent="0.2">
      <c r="A4" s="47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7" x14ac:dyDescent="0.2">
      <c r="A5" s="1"/>
      <c r="B5" s="2"/>
      <c r="C5" s="2"/>
      <c r="D5" s="3"/>
      <c r="E5" s="4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6"/>
      <c r="X5" s="6"/>
      <c r="Y5" s="4"/>
      <c r="Z5" s="4"/>
    </row>
    <row r="6" spans="1:27" ht="24.75" customHeight="1" x14ac:dyDescent="0.2">
      <c r="A6" s="53">
        <v>1</v>
      </c>
      <c r="B6" s="54" t="s">
        <v>2</v>
      </c>
      <c r="C6" s="54" t="s">
        <v>25</v>
      </c>
      <c r="D6" s="55" t="s">
        <v>1</v>
      </c>
      <c r="E6" s="51" t="s">
        <v>7</v>
      </c>
      <c r="F6" s="51" t="s">
        <v>8</v>
      </c>
      <c r="G6" s="49" t="s">
        <v>18</v>
      </c>
      <c r="H6" s="50"/>
      <c r="I6" s="49" t="s">
        <v>19</v>
      </c>
      <c r="J6" s="50"/>
      <c r="K6" s="49" t="s">
        <v>20</v>
      </c>
      <c r="L6" s="50"/>
      <c r="M6" s="49" t="s">
        <v>41</v>
      </c>
      <c r="N6" s="50"/>
      <c r="O6" s="49" t="s">
        <v>40</v>
      </c>
      <c r="P6" s="50"/>
      <c r="Q6" s="49"/>
      <c r="R6" s="50"/>
      <c r="S6" s="49"/>
      <c r="T6" s="50"/>
      <c r="U6" s="49"/>
      <c r="V6" s="50"/>
      <c r="W6" s="51" t="s">
        <v>0</v>
      </c>
      <c r="X6" s="49" t="s">
        <v>9</v>
      </c>
      <c r="Y6" s="62"/>
      <c r="Z6" s="50"/>
      <c r="AA6" s="8"/>
    </row>
    <row r="7" spans="1:27" ht="60" customHeight="1" x14ac:dyDescent="0.2">
      <c r="A7" s="52"/>
      <c r="B7" s="52"/>
      <c r="C7" s="56"/>
      <c r="D7" s="52"/>
      <c r="E7" s="52"/>
      <c r="F7" s="52"/>
      <c r="G7" s="9" t="s">
        <v>10</v>
      </c>
      <c r="H7" s="9" t="s">
        <v>11</v>
      </c>
      <c r="I7" s="9" t="s">
        <v>10</v>
      </c>
      <c r="J7" s="9" t="s">
        <v>11</v>
      </c>
      <c r="K7" s="9" t="s">
        <v>10</v>
      </c>
      <c r="L7" s="9" t="s">
        <v>11</v>
      </c>
      <c r="M7" s="9" t="s">
        <v>10</v>
      </c>
      <c r="N7" s="9" t="s">
        <v>11</v>
      </c>
      <c r="O7" s="9" t="s">
        <v>10</v>
      </c>
      <c r="P7" s="9" t="s">
        <v>11</v>
      </c>
      <c r="Q7" s="9" t="s">
        <v>10</v>
      </c>
      <c r="R7" s="9" t="s">
        <v>11</v>
      </c>
      <c r="S7" s="9" t="s">
        <v>10</v>
      </c>
      <c r="T7" s="9" t="s">
        <v>11</v>
      </c>
      <c r="U7" s="9" t="s">
        <v>10</v>
      </c>
      <c r="V7" s="9" t="s">
        <v>11</v>
      </c>
      <c r="W7" s="52"/>
      <c r="X7" s="9" t="s">
        <v>12</v>
      </c>
      <c r="Y7" s="9" t="s">
        <v>13</v>
      </c>
      <c r="Z7" s="9" t="s">
        <v>14</v>
      </c>
      <c r="AA7" s="40" t="s">
        <v>55</v>
      </c>
    </row>
    <row r="8" spans="1:27" ht="31.5" customHeight="1" x14ac:dyDescent="0.2">
      <c r="A8" s="57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  <c r="AA8" s="7"/>
    </row>
    <row r="9" spans="1:27" ht="15" customHeight="1" x14ac:dyDescent="0.2">
      <c r="A9" s="10"/>
      <c r="B9" s="11" t="s">
        <v>31</v>
      </c>
      <c r="C9" s="11" t="s">
        <v>27</v>
      </c>
      <c r="D9" s="12" t="s">
        <v>3</v>
      </c>
      <c r="E9" s="13">
        <v>3</v>
      </c>
      <c r="F9" s="14" t="s">
        <v>32</v>
      </c>
      <c r="G9" s="13">
        <v>6</v>
      </c>
      <c r="H9" s="13">
        <v>15</v>
      </c>
      <c r="I9" s="13">
        <v>6</v>
      </c>
      <c r="J9" s="13">
        <v>15</v>
      </c>
      <c r="K9" s="13">
        <v>6</v>
      </c>
      <c r="L9" s="13">
        <v>12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>
        <v>36</v>
      </c>
      <c r="X9" s="13">
        <f>SUM(H9+J9+L9)</f>
        <v>42</v>
      </c>
      <c r="Y9" s="13">
        <f>SUM(G9*H9)+(I9*J9)+(K9*L9)</f>
        <v>252</v>
      </c>
      <c r="Z9" s="13">
        <f>SUM(Y9*W9)</f>
        <v>9072</v>
      </c>
      <c r="AA9" s="15">
        <v>4032</v>
      </c>
    </row>
    <row r="10" spans="1:27" ht="24" x14ac:dyDescent="0.2">
      <c r="A10" s="16"/>
      <c r="B10" s="17" t="s">
        <v>57</v>
      </c>
      <c r="C10" s="17" t="s">
        <v>29</v>
      </c>
      <c r="D10" s="18" t="s">
        <v>3</v>
      </c>
      <c r="E10" s="13">
        <v>3</v>
      </c>
      <c r="F10" s="19" t="s">
        <v>33</v>
      </c>
      <c r="G10" s="13">
        <v>6</v>
      </c>
      <c r="H10" s="13">
        <v>15</v>
      </c>
      <c r="I10" s="13">
        <v>6</v>
      </c>
      <c r="J10" s="13">
        <v>15</v>
      </c>
      <c r="K10" s="13">
        <v>6</v>
      </c>
      <c r="L10" s="13">
        <v>15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>
        <v>36</v>
      </c>
      <c r="X10" s="13">
        <v>45</v>
      </c>
      <c r="Y10" s="13">
        <v>270</v>
      </c>
      <c r="Z10" s="13">
        <v>9720</v>
      </c>
      <c r="AA10" s="13">
        <v>4320</v>
      </c>
    </row>
    <row r="11" spans="1:27" ht="24" x14ac:dyDescent="0.2">
      <c r="A11" s="20"/>
      <c r="B11" s="17" t="s">
        <v>34</v>
      </c>
      <c r="C11" s="17" t="s">
        <v>30</v>
      </c>
      <c r="D11" s="18" t="s">
        <v>3</v>
      </c>
      <c r="E11" s="21">
        <v>3</v>
      </c>
      <c r="F11" s="21" t="s">
        <v>33</v>
      </c>
      <c r="G11" s="21">
        <v>4</v>
      </c>
      <c r="H11" s="21">
        <v>15</v>
      </c>
      <c r="I11" s="21">
        <v>6</v>
      </c>
      <c r="J11" s="21">
        <v>15</v>
      </c>
      <c r="K11" s="21">
        <v>6</v>
      </c>
      <c r="L11" s="21">
        <v>15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36</v>
      </c>
      <c r="X11" s="21">
        <v>45</v>
      </c>
      <c r="Y11" s="21">
        <v>270</v>
      </c>
      <c r="Z11" s="21">
        <v>9720</v>
      </c>
      <c r="AA11" s="13">
        <v>4320</v>
      </c>
    </row>
    <row r="12" spans="1:27" ht="24" x14ac:dyDescent="0.2">
      <c r="A12" s="22"/>
      <c r="B12" s="11" t="s">
        <v>35</v>
      </c>
      <c r="C12" s="11" t="s">
        <v>28</v>
      </c>
      <c r="D12" s="12" t="s">
        <v>3</v>
      </c>
      <c r="E12" s="13">
        <v>3</v>
      </c>
      <c r="F12" s="14" t="s">
        <v>36</v>
      </c>
      <c r="G12" s="13">
        <v>2</v>
      </c>
      <c r="H12" s="13">
        <v>13</v>
      </c>
      <c r="I12" s="13">
        <v>3</v>
      </c>
      <c r="J12" s="13">
        <v>13</v>
      </c>
      <c r="K12" s="13">
        <v>3</v>
      </c>
      <c r="L12" s="13">
        <v>13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v>36</v>
      </c>
      <c r="X12" s="13">
        <v>39</v>
      </c>
      <c r="Y12" s="13">
        <v>104</v>
      </c>
      <c r="Z12" s="13">
        <v>3744</v>
      </c>
      <c r="AA12" s="13">
        <v>1664</v>
      </c>
    </row>
    <row r="13" spans="1:27" ht="12.75" x14ac:dyDescent="0.2">
      <c r="A13" s="22"/>
      <c r="B13" s="11"/>
      <c r="C13" s="11"/>
      <c r="D13" s="12"/>
      <c r="E13" s="13"/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>
        <v>36</v>
      </c>
      <c r="X13" s="23">
        <f>SUM(X9:X12)</f>
        <v>171</v>
      </c>
      <c r="Y13" s="13"/>
      <c r="Z13" s="13"/>
      <c r="AA13" s="41"/>
    </row>
    <row r="14" spans="1:27" ht="12.75" x14ac:dyDescent="0.2">
      <c r="A14" s="22"/>
      <c r="B14" s="11"/>
      <c r="C14" s="11"/>
      <c r="D14" s="12"/>
      <c r="E14" s="13"/>
      <c r="F14" s="1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3"/>
      <c r="Y14" s="13"/>
      <c r="Z14" s="13"/>
      <c r="AA14" s="7"/>
    </row>
    <row r="15" spans="1:27" ht="24" x14ac:dyDescent="0.2">
      <c r="A15" s="22"/>
      <c r="B15" s="11" t="s">
        <v>37</v>
      </c>
      <c r="C15" s="11" t="s">
        <v>38</v>
      </c>
      <c r="D15" s="12" t="s">
        <v>3</v>
      </c>
      <c r="E15" s="13">
        <v>5</v>
      </c>
      <c r="F15" s="14" t="s">
        <v>39</v>
      </c>
      <c r="G15" s="13">
        <v>4</v>
      </c>
      <c r="H15" s="13">
        <v>21</v>
      </c>
      <c r="I15" s="13">
        <v>3</v>
      </c>
      <c r="J15" s="13">
        <v>21</v>
      </c>
      <c r="K15" s="13">
        <v>3</v>
      </c>
      <c r="L15" s="13">
        <v>17</v>
      </c>
      <c r="M15" s="13">
        <v>3</v>
      </c>
      <c r="N15" s="13">
        <v>19</v>
      </c>
      <c r="O15" s="13">
        <v>3</v>
      </c>
      <c r="P15" s="13">
        <v>20</v>
      </c>
      <c r="Q15" s="13"/>
      <c r="R15" s="13"/>
      <c r="S15" s="13"/>
      <c r="T15" s="13"/>
      <c r="U15" s="13"/>
      <c r="V15" s="13"/>
      <c r="W15" s="13">
        <v>36</v>
      </c>
      <c r="X15" s="13">
        <v>98</v>
      </c>
      <c r="Y15" s="13">
        <v>315</v>
      </c>
      <c r="Z15" s="13">
        <v>11340</v>
      </c>
      <c r="AA15" s="13">
        <v>5040</v>
      </c>
    </row>
    <row r="16" spans="1:27" ht="24" x14ac:dyDescent="0.2">
      <c r="A16" s="22"/>
      <c r="B16" s="11" t="s">
        <v>42</v>
      </c>
      <c r="C16" s="11" t="s">
        <v>38</v>
      </c>
      <c r="D16" s="12" t="s">
        <v>3</v>
      </c>
      <c r="E16" s="13">
        <v>5</v>
      </c>
      <c r="F16" s="14" t="s">
        <v>39</v>
      </c>
      <c r="G16" s="13">
        <v>3</v>
      </c>
      <c r="H16" s="13">
        <v>21</v>
      </c>
      <c r="I16" s="13">
        <v>3</v>
      </c>
      <c r="J16" s="13">
        <v>21</v>
      </c>
      <c r="K16" s="13">
        <v>4</v>
      </c>
      <c r="L16" s="13">
        <v>17</v>
      </c>
      <c r="M16" s="13">
        <v>3</v>
      </c>
      <c r="N16" s="13">
        <v>19</v>
      </c>
      <c r="O16" s="13">
        <v>3</v>
      </c>
      <c r="P16" s="13">
        <v>20</v>
      </c>
      <c r="Q16" s="13"/>
      <c r="R16" s="13"/>
      <c r="S16" s="13"/>
      <c r="T16" s="13"/>
      <c r="U16" s="13"/>
      <c r="V16" s="13"/>
      <c r="W16" s="13">
        <v>36</v>
      </c>
      <c r="X16" s="13">
        <v>98</v>
      </c>
      <c r="Y16" s="13">
        <v>311</v>
      </c>
      <c r="Z16" s="13">
        <v>11196</v>
      </c>
      <c r="AA16" s="13">
        <v>4976</v>
      </c>
    </row>
    <row r="17" spans="1:27" ht="24" x14ac:dyDescent="0.2">
      <c r="A17" s="22"/>
      <c r="B17" s="11" t="s">
        <v>47</v>
      </c>
      <c r="C17" s="11" t="s">
        <v>38</v>
      </c>
      <c r="D17" s="12" t="s">
        <v>3</v>
      </c>
      <c r="E17" s="13">
        <v>4</v>
      </c>
      <c r="F17" s="14" t="s">
        <v>44</v>
      </c>
      <c r="G17" s="13">
        <v>4</v>
      </c>
      <c r="H17" s="13">
        <v>21</v>
      </c>
      <c r="I17" s="13">
        <v>4</v>
      </c>
      <c r="J17" s="13">
        <v>21</v>
      </c>
      <c r="K17" s="13">
        <v>4</v>
      </c>
      <c r="L17" s="13">
        <v>17</v>
      </c>
      <c r="M17" s="13">
        <v>4</v>
      </c>
      <c r="N17" s="13">
        <v>19</v>
      </c>
      <c r="O17" s="13"/>
      <c r="P17" s="13"/>
      <c r="Q17" s="13"/>
      <c r="R17" s="13"/>
      <c r="S17" s="13"/>
      <c r="T17" s="13"/>
      <c r="U17" s="13"/>
      <c r="V17" s="13"/>
      <c r="W17" s="13">
        <v>36</v>
      </c>
      <c r="X17" s="13">
        <v>78</v>
      </c>
      <c r="Y17" s="13">
        <v>312</v>
      </c>
      <c r="Z17" s="13">
        <v>11232</v>
      </c>
      <c r="AA17" s="13">
        <v>4992</v>
      </c>
    </row>
    <row r="18" spans="1:27" ht="24" x14ac:dyDescent="0.2">
      <c r="A18" s="22"/>
      <c r="B18" s="11" t="s">
        <v>45</v>
      </c>
      <c r="C18" s="11" t="s">
        <v>38</v>
      </c>
      <c r="D18" s="12" t="s">
        <v>3</v>
      </c>
      <c r="E18" s="13">
        <v>4</v>
      </c>
      <c r="F18" s="14" t="s">
        <v>46</v>
      </c>
      <c r="G18" s="13"/>
      <c r="H18" s="13"/>
      <c r="I18" s="13"/>
      <c r="J18" s="13"/>
      <c r="K18" s="13"/>
      <c r="L18" s="13"/>
      <c r="M18" s="13">
        <v>4</v>
      </c>
      <c r="N18" s="13">
        <v>19</v>
      </c>
      <c r="O18" s="13">
        <v>4</v>
      </c>
      <c r="P18" s="13">
        <v>20</v>
      </c>
      <c r="Q18" s="13"/>
      <c r="R18" s="13"/>
      <c r="S18" s="13"/>
      <c r="T18" s="13"/>
      <c r="U18" s="13"/>
      <c r="V18" s="13"/>
      <c r="W18" s="13">
        <v>36</v>
      </c>
      <c r="X18" s="13">
        <v>39</v>
      </c>
      <c r="Y18" s="13">
        <v>156</v>
      </c>
      <c r="Z18" s="13">
        <v>5616</v>
      </c>
      <c r="AA18" s="13">
        <v>2496</v>
      </c>
    </row>
    <row r="19" spans="1:27" ht="24" x14ac:dyDescent="0.2">
      <c r="A19" s="22"/>
      <c r="B19" s="11" t="s">
        <v>43</v>
      </c>
      <c r="C19" s="11" t="s">
        <v>38</v>
      </c>
      <c r="D19" s="12" t="s">
        <v>3</v>
      </c>
      <c r="E19" s="13">
        <v>5</v>
      </c>
      <c r="F19" s="14" t="s">
        <v>39</v>
      </c>
      <c r="G19" s="13">
        <v>3</v>
      </c>
      <c r="H19" s="13">
        <v>21</v>
      </c>
      <c r="I19" s="13">
        <v>3</v>
      </c>
      <c r="J19" s="13">
        <v>21</v>
      </c>
      <c r="K19" s="13">
        <v>3</v>
      </c>
      <c r="L19" s="13">
        <v>17</v>
      </c>
      <c r="M19" s="13">
        <v>3</v>
      </c>
      <c r="N19" s="13">
        <v>19</v>
      </c>
      <c r="O19" s="13">
        <v>6</v>
      </c>
      <c r="P19" s="13">
        <v>20</v>
      </c>
      <c r="Q19" s="13"/>
      <c r="R19" s="13"/>
      <c r="S19" s="13"/>
      <c r="T19" s="13"/>
      <c r="U19" s="13"/>
      <c r="V19" s="13"/>
      <c r="W19" s="13">
        <v>36</v>
      </c>
      <c r="X19" s="13">
        <v>98</v>
      </c>
      <c r="Y19" s="13">
        <v>354</v>
      </c>
      <c r="Z19" s="13">
        <v>12744</v>
      </c>
      <c r="AA19" s="13">
        <v>5664</v>
      </c>
    </row>
    <row r="20" spans="1:27" ht="24" x14ac:dyDescent="0.2">
      <c r="A20" s="22"/>
      <c r="B20" s="11" t="s">
        <v>48</v>
      </c>
      <c r="C20" s="11" t="s">
        <v>38</v>
      </c>
      <c r="D20" s="12" t="s">
        <v>3</v>
      </c>
      <c r="E20" s="13">
        <v>5</v>
      </c>
      <c r="F20" s="14" t="s">
        <v>39</v>
      </c>
      <c r="G20" s="13">
        <v>3</v>
      </c>
      <c r="H20" s="13">
        <v>21</v>
      </c>
      <c r="I20" s="13">
        <v>3</v>
      </c>
      <c r="J20" s="13">
        <v>21</v>
      </c>
      <c r="K20" s="13">
        <v>4</v>
      </c>
      <c r="L20" s="13">
        <v>17</v>
      </c>
      <c r="M20" s="13">
        <v>3</v>
      </c>
      <c r="N20" s="13">
        <v>19</v>
      </c>
      <c r="O20" s="13">
        <v>3</v>
      </c>
      <c r="P20" s="13">
        <v>20</v>
      </c>
      <c r="Q20" s="13"/>
      <c r="R20" s="13"/>
      <c r="S20" s="13"/>
      <c r="T20" s="13"/>
      <c r="U20" s="13"/>
      <c r="V20" s="13"/>
      <c r="W20" s="13">
        <v>36</v>
      </c>
      <c r="X20" s="13">
        <v>98</v>
      </c>
      <c r="Y20" s="13">
        <v>311</v>
      </c>
      <c r="Z20" s="13">
        <v>11196</v>
      </c>
      <c r="AA20" s="13">
        <v>4976</v>
      </c>
    </row>
    <row r="21" spans="1:27" ht="24" x14ac:dyDescent="0.2">
      <c r="A21" s="22"/>
      <c r="B21" s="11" t="s">
        <v>49</v>
      </c>
      <c r="C21" s="11" t="s">
        <v>38</v>
      </c>
      <c r="D21" s="12" t="s">
        <v>3</v>
      </c>
      <c r="E21" s="13">
        <v>4</v>
      </c>
      <c r="F21" s="14" t="s">
        <v>44</v>
      </c>
      <c r="G21" s="13">
        <v>6</v>
      </c>
      <c r="H21" s="13">
        <v>21</v>
      </c>
      <c r="I21" s="13">
        <v>6</v>
      </c>
      <c r="J21" s="13">
        <v>21</v>
      </c>
      <c r="K21" s="13">
        <v>2</v>
      </c>
      <c r="L21" s="13">
        <v>17</v>
      </c>
      <c r="M21" s="13">
        <v>2</v>
      </c>
      <c r="N21" s="13">
        <v>19</v>
      </c>
      <c r="O21" s="13"/>
      <c r="P21" s="13"/>
      <c r="Q21" s="13"/>
      <c r="R21" s="13"/>
      <c r="S21" s="13"/>
      <c r="T21" s="13"/>
      <c r="U21" s="13"/>
      <c r="V21" s="13"/>
      <c r="W21" s="13">
        <v>36</v>
      </c>
      <c r="X21" s="13">
        <v>78</v>
      </c>
      <c r="Y21" s="13">
        <v>324</v>
      </c>
      <c r="Z21" s="13">
        <v>11664</v>
      </c>
      <c r="AA21" s="13">
        <v>5184</v>
      </c>
    </row>
    <row r="22" spans="1:27" ht="24" x14ac:dyDescent="0.2">
      <c r="A22" s="22"/>
      <c r="B22" s="11" t="s">
        <v>50</v>
      </c>
      <c r="C22" s="11" t="s">
        <v>38</v>
      </c>
      <c r="D22" s="12" t="s">
        <v>3</v>
      </c>
      <c r="E22" s="13">
        <v>4</v>
      </c>
      <c r="F22" s="14" t="s">
        <v>44</v>
      </c>
      <c r="G22" s="13">
        <v>6</v>
      </c>
      <c r="H22" s="13">
        <v>21</v>
      </c>
      <c r="I22" s="13">
        <v>6</v>
      </c>
      <c r="J22" s="13">
        <v>21</v>
      </c>
      <c r="K22" s="13">
        <v>4</v>
      </c>
      <c r="L22" s="13">
        <v>17</v>
      </c>
      <c r="M22" s="13">
        <v>2</v>
      </c>
      <c r="N22" s="13">
        <v>19</v>
      </c>
      <c r="O22" s="13"/>
      <c r="P22" s="13"/>
      <c r="Q22" s="13"/>
      <c r="R22" s="13"/>
      <c r="S22" s="13"/>
      <c r="T22" s="13"/>
      <c r="U22" s="13"/>
      <c r="V22" s="13"/>
      <c r="W22" s="13">
        <v>36</v>
      </c>
      <c r="X22" s="13">
        <v>78</v>
      </c>
      <c r="Y22" s="13">
        <v>358</v>
      </c>
      <c r="Z22" s="13">
        <v>12888</v>
      </c>
      <c r="AA22" s="13">
        <v>5728</v>
      </c>
    </row>
    <row r="23" spans="1:27" ht="24" x14ac:dyDescent="0.2">
      <c r="A23" s="22"/>
      <c r="B23" s="11" t="s">
        <v>51</v>
      </c>
      <c r="C23" s="11" t="s">
        <v>38</v>
      </c>
      <c r="D23" s="12" t="s">
        <v>3</v>
      </c>
      <c r="E23" s="13">
        <v>4</v>
      </c>
      <c r="F23" s="14" t="s">
        <v>52</v>
      </c>
      <c r="G23" s="13"/>
      <c r="H23" s="13"/>
      <c r="I23" s="13">
        <v>2</v>
      </c>
      <c r="J23" s="13">
        <v>21</v>
      </c>
      <c r="K23" s="13">
        <v>6</v>
      </c>
      <c r="L23" s="13">
        <v>17</v>
      </c>
      <c r="M23" s="13">
        <v>6</v>
      </c>
      <c r="N23" s="13">
        <v>19</v>
      </c>
      <c r="O23" s="13">
        <v>2</v>
      </c>
      <c r="P23" s="13">
        <v>20</v>
      </c>
      <c r="Q23" s="13"/>
      <c r="R23" s="13"/>
      <c r="S23" s="13"/>
      <c r="T23" s="13"/>
      <c r="U23" s="13"/>
      <c r="V23" s="13"/>
      <c r="W23" s="13">
        <v>36</v>
      </c>
      <c r="X23" s="13">
        <v>77</v>
      </c>
      <c r="Y23" s="13">
        <v>298</v>
      </c>
      <c r="Z23" s="13">
        <v>10728</v>
      </c>
      <c r="AA23" s="13">
        <v>4768</v>
      </c>
    </row>
    <row r="24" spans="1:27" ht="24" x14ac:dyDescent="0.2">
      <c r="A24" s="22"/>
      <c r="B24" s="24" t="s">
        <v>53</v>
      </c>
      <c r="C24" s="11" t="s">
        <v>38</v>
      </c>
      <c r="D24" s="12" t="s">
        <v>3</v>
      </c>
      <c r="E24" s="13">
        <v>4</v>
      </c>
      <c r="F24" s="14" t="s">
        <v>52</v>
      </c>
      <c r="G24" s="13"/>
      <c r="H24" s="13"/>
      <c r="I24" s="13">
        <v>2</v>
      </c>
      <c r="J24" s="13">
        <v>21</v>
      </c>
      <c r="K24" s="13">
        <v>6</v>
      </c>
      <c r="L24" s="13">
        <v>17</v>
      </c>
      <c r="M24" s="13">
        <v>6</v>
      </c>
      <c r="N24" s="13">
        <v>19</v>
      </c>
      <c r="O24" s="13">
        <v>2</v>
      </c>
      <c r="P24" s="13">
        <v>20</v>
      </c>
      <c r="Q24" s="13"/>
      <c r="R24" s="13"/>
      <c r="S24" s="13"/>
      <c r="T24" s="13"/>
      <c r="U24" s="13"/>
      <c r="V24" s="13"/>
      <c r="W24" s="13">
        <v>36</v>
      </c>
      <c r="X24" s="13">
        <v>77</v>
      </c>
      <c r="Y24" s="13">
        <v>298</v>
      </c>
      <c r="Z24" s="13">
        <v>10728</v>
      </c>
      <c r="AA24" s="13">
        <v>4768</v>
      </c>
    </row>
    <row r="25" spans="1:27" ht="24" x14ac:dyDescent="0.2">
      <c r="A25" s="16"/>
      <c r="B25" s="24" t="s">
        <v>64</v>
      </c>
      <c r="C25" s="11" t="s">
        <v>38</v>
      </c>
      <c r="D25" s="12" t="s">
        <v>3</v>
      </c>
      <c r="E25" s="13">
        <v>2</v>
      </c>
      <c r="F25" s="14" t="s">
        <v>54</v>
      </c>
      <c r="G25" s="13">
        <v>4</v>
      </c>
      <c r="H25" s="13">
        <v>21</v>
      </c>
      <c r="I25" s="13">
        <v>6</v>
      </c>
      <c r="J25" s="13">
        <v>21</v>
      </c>
      <c r="K25" s="13">
        <v>6</v>
      </c>
      <c r="L25" s="13">
        <v>17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36</v>
      </c>
      <c r="X25" s="13">
        <v>59</v>
      </c>
      <c r="Y25" s="13">
        <v>312</v>
      </c>
      <c r="Z25" s="13">
        <v>11232</v>
      </c>
      <c r="AA25" s="13">
        <v>4992</v>
      </c>
    </row>
    <row r="26" spans="1:27" ht="12.75" x14ac:dyDescent="0.2">
      <c r="A26" s="16"/>
      <c r="B26" s="24"/>
      <c r="C26" s="24"/>
      <c r="D26" s="12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>
        <f>SUM(X9:X25)</f>
        <v>1220</v>
      </c>
      <c r="Y26" s="13">
        <f>SUM(Y9:Y25)</f>
        <v>4245</v>
      </c>
      <c r="Z26" s="23">
        <f>SUM(Z9:Z25)</f>
        <v>152820</v>
      </c>
      <c r="AA26" s="25">
        <f>SUM(AA9:AA25)</f>
        <v>67920</v>
      </c>
    </row>
    <row r="27" spans="1:27" ht="12.75" x14ac:dyDescent="0.2">
      <c r="A27" s="26"/>
      <c r="B27" s="27"/>
      <c r="C27" s="27"/>
      <c r="D27" s="28"/>
      <c r="E27" s="29"/>
      <c r="F27" s="3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1">
        <v>98</v>
      </c>
      <c r="Y27" s="29"/>
      <c r="Z27" s="32"/>
      <c r="AA27" s="33"/>
    </row>
    <row r="28" spans="1:27" ht="12.75" x14ac:dyDescent="0.2">
      <c r="A28" s="26"/>
      <c r="B28" s="27"/>
      <c r="C28" s="27"/>
      <c r="D28" s="28"/>
      <c r="E28" s="29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1">
        <v>269</v>
      </c>
      <c r="Y28" s="29"/>
      <c r="Z28" s="32"/>
      <c r="AA28" s="33"/>
    </row>
    <row r="29" spans="1:27" ht="12.75" customHeight="1" x14ac:dyDescent="0.2">
      <c r="A29" s="60" t="s">
        <v>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8"/>
    </row>
    <row r="30" spans="1:27" ht="24" x14ac:dyDescent="0.2">
      <c r="A30" s="16"/>
      <c r="B30" s="17" t="s">
        <v>21</v>
      </c>
      <c r="C30" s="17" t="s">
        <v>28</v>
      </c>
      <c r="D30" s="18" t="s">
        <v>3</v>
      </c>
      <c r="E30" s="13">
        <v>3</v>
      </c>
      <c r="F30" s="13" t="s">
        <v>22</v>
      </c>
      <c r="G30" s="13">
        <v>6</v>
      </c>
      <c r="H30" s="13">
        <v>14</v>
      </c>
      <c r="I30" s="13">
        <v>6</v>
      </c>
      <c r="J30" s="13">
        <v>14</v>
      </c>
      <c r="K30" s="13">
        <v>6</v>
      </c>
      <c r="L30" s="13">
        <v>14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>
        <v>36</v>
      </c>
      <c r="X30" s="13">
        <v>42</v>
      </c>
      <c r="Y30" s="13">
        <v>252</v>
      </c>
      <c r="Z30" s="13">
        <v>9072</v>
      </c>
      <c r="AA30" s="13">
        <v>4032</v>
      </c>
    </row>
    <row r="31" spans="1:27" ht="24" x14ac:dyDescent="0.2">
      <c r="A31" s="16"/>
      <c r="B31" s="17" t="s">
        <v>23</v>
      </c>
      <c r="C31" s="17" t="s">
        <v>27</v>
      </c>
      <c r="D31" s="18" t="s">
        <v>3</v>
      </c>
      <c r="E31" s="21">
        <v>3</v>
      </c>
      <c r="F31" s="21" t="s">
        <v>24</v>
      </c>
      <c r="G31" s="21">
        <v>4</v>
      </c>
      <c r="H31" s="21">
        <v>14</v>
      </c>
      <c r="I31" s="21">
        <v>6</v>
      </c>
      <c r="J31" s="21">
        <v>15</v>
      </c>
      <c r="K31" s="21">
        <v>6</v>
      </c>
      <c r="L31" s="21">
        <v>15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21">
        <v>36</v>
      </c>
      <c r="X31" s="21">
        <v>44</v>
      </c>
      <c r="Y31" s="21">
        <v>236</v>
      </c>
      <c r="Z31" s="21">
        <v>8496</v>
      </c>
      <c r="AA31" s="13">
        <v>3776</v>
      </c>
    </row>
    <row r="32" spans="1:27" ht="24" x14ac:dyDescent="0.2">
      <c r="A32" s="16"/>
      <c r="B32" s="11" t="s">
        <v>56</v>
      </c>
      <c r="C32" s="11" t="s">
        <v>29</v>
      </c>
      <c r="D32" s="12" t="s">
        <v>3</v>
      </c>
      <c r="E32" s="13">
        <v>3</v>
      </c>
      <c r="F32" s="14" t="s">
        <v>22</v>
      </c>
      <c r="G32" s="13">
        <v>4</v>
      </c>
      <c r="H32" s="13">
        <v>18</v>
      </c>
      <c r="I32" s="13">
        <v>6</v>
      </c>
      <c r="J32" s="13">
        <v>16</v>
      </c>
      <c r="K32" s="13">
        <v>6</v>
      </c>
      <c r="L32" s="13">
        <v>11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>
        <v>36</v>
      </c>
      <c r="X32" s="13">
        <v>45</v>
      </c>
      <c r="Y32" s="13">
        <v>234</v>
      </c>
      <c r="Z32" s="13">
        <v>8424</v>
      </c>
      <c r="AA32" s="13">
        <v>3744</v>
      </c>
    </row>
    <row r="33" spans="1:27" ht="24" x14ac:dyDescent="0.2">
      <c r="A33" s="16"/>
      <c r="B33" s="24" t="s">
        <v>26</v>
      </c>
      <c r="C33" s="11" t="s">
        <v>30</v>
      </c>
      <c r="D33" s="12" t="s">
        <v>3</v>
      </c>
      <c r="E33" s="13">
        <v>3</v>
      </c>
      <c r="F33" s="14" t="s">
        <v>24</v>
      </c>
      <c r="G33" s="13">
        <v>4</v>
      </c>
      <c r="H33" s="13">
        <v>13</v>
      </c>
      <c r="I33" s="13">
        <v>6</v>
      </c>
      <c r="J33" s="13">
        <v>12</v>
      </c>
      <c r="K33" s="13">
        <v>6</v>
      </c>
      <c r="L33" s="13">
        <v>14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>
        <v>36</v>
      </c>
      <c r="X33" s="13">
        <f>SUM(H33+J33+L33)</f>
        <v>39</v>
      </c>
      <c r="Y33" s="13">
        <v>208</v>
      </c>
      <c r="Z33" s="13">
        <f>SUM(Y33*W33)</f>
        <v>7488</v>
      </c>
      <c r="AA33" s="13">
        <v>3328</v>
      </c>
    </row>
    <row r="34" spans="1:27" ht="12.75" x14ac:dyDescent="0.2">
      <c r="A34" s="16"/>
      <c r="B34" s="34"/>
      <c r="C34" s="34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35">
        <f>SUM(X30:X33)</f>
        <v>170</v>
      </c>
      <c r="Y34" s="13">
        <f>SUM(Y30:Y33)</f>
        <v>930</v>
      </c>
      <c r="Z34" s="13">
        <f>SUM(Z30:Z33)</f>
        <v>33480</v>
      </c>
      <c r="AA34" s="36">
        <f>SUM(AA30:AA33)</f>
        <v>14880</v>
      </c>
    </row>
    <row r="35" spans="1:27" ht="12.75" customHeight="1" x14ac:dyDescent="0.2">
      <c r="A35" s="60" t="s">
        <v>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8"/>
    </row>
    <row r="36" spans="1:27" ht="96" x14ac:dyDescent="0.2">
      <c r="A36" s="22"/>
      <c r="B36" s="37" t="s">
        <v>61</v>
      </c>
      <c r="C36" s="37"/>
      <c r="D36" s="18" t="s">
        <v>3</v>
      </c>
      <c r="E36" s="13" t="s">
        <v>16</v>
      </c>
      <c r="F36" s="13" t="s">
        <v>17</v>
      </c>
      <c r="G36" s="13">
        <v>35</v>
      </c>
      <c r="H36" s="13">
        <v>160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8</v>
      </c>
      <c r="X36" s="13">
        <v>160</v>
      </c>
      <c r="Y36" s="13">
        <v>5600</v>
      </c>
      <c r="Z36" s="13"/>
      <c r="AA36" s="23">
        <v>44800</v>
      </c>
    </row>
    <row r="37" spans="1:27" ht="24" x14ac:dyDescent="0.2">
      <c r="A37" s="22"/>
      <c r="B37" s="42" t="s">
        <v>63</v>
      </c>
      <c r="C37" s="37"/>
      <c r="D37" s="18"/>
      <c r="E37" s="13"/>
      <c r="F37" s="13" t="s">
        <v>17</v>
      </c>
      <c r="G37" s="13">
        <v>35</v>
      </c>
      <c r="H37" s="13">
        <v>185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>
        <v>5</v>
      </c>
      <c r="X37" s="13">
        <v>185</v>
      </c>
      <c r="Y37" s="13">
        <v>6475</v>
      </c>
      <c r="Z37" s="13"/>
      <c r="AA37" s="38"/>
    </row>
    <row r="38" spans="1:27" ht="12.75" x14ac:dyDescent="0.2">
      <c r="A38" s="57" t="s">
        <v>62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  <c r="AA38" s="39"/>
    </row>
    <row r="39" spans="1:27" ht="24" x14ac:dyDescent="0.2">
      <c r="A39" s="22"/>
      <c r="B39" s="11" t="s">
        <v>58</v>
      </c>
      <c r="C39" s="11" t="s">
        <v>27</v>
      </c>
      <c r="D39" s="12" t="s">
        <v>3</v>
      </c>
      <c r="E39" s="13">
        <v>3</v>
      </c>
      <c r="F39" s="14" t="s">
        <v>59</v>
      </c>
      <c r="G39" s="13">
        <v>4</v>
      </c>
      <c r="H39" s="13">
        <v>15</v>
      </c>
      <c r="I39" s="13">
        <v>6</v>
      </c>
      <c r="J39" s="13">
        <v>15</v>
      </c>
      <c r="K39" s="13">
        <v>6</v>
      </c>
      <c r="L39" s="13">
        <v>15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>
        <v>36</v>
      </c>
      <c r="X39" s="13">
        <f>SUM(H39+J39+L39)</f>
        <v>45</v>
      </c>
      <c r="Y39" s="13">
        <f>SUM(G39*H39)+(I39*J39)+(K39*L39)</f>
        <v>240</v>
      </c>
      <c r="Z39" s="13">
        <f>SUM(Y39*W39)</f>
        <v>8640</v>
      </c>
      <c r="AA39" s="23">
        <v>3840</v>
      </c>
    </row>
  </sheetData>
  <mergeCells count="23">
    <mergeCell ref="A8:Z8"/>
    <mergeCell ref="A35:Z35"/>
    <mergeCell ref="A38:Z38"/>
    <mergeCell ref="A29:Z29"/>
    <mergeCell ref="F6:F7"/>
    <mergeCell ref="G6:H6"/>
    <mergeCell ref="I6:J6"/>
    <mergeCell ref="X6:Z6"/>
    <mergeCell ref="A3:Z3"/>
    <mergeCell ref="A2:Z2"/>
    <mergeCell ref="A4:Z4"/>
    <mergeCell ref="U6:V6"/>
    <mergeCell ref="W6:W7"/>
    <mergeCell ref="A6:A7"/>
    <mergeCell ref="B6:B7"/>
    <mergeCell ref="K6:L6"/>
    <mergeCell ref="M6:N6"/>
    <mergeCell ref="O6:P6"/>
    <mergeCell ref="Q6:R6"/>
    <mergeCell ref="S6:T6"/>
    <mergeCell ref="D6:D7"/>
    <mergeCell ref="E6:E7"/>
    <mergeCell ref="C6:C7"/>
  </mergeCells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Машкова</dc:creator>
  <cp:lastModifiedBy>Алексей</cp:lastModifiedBy>
  <cp:lastPrinted>2024-01-12T08:13:31Z</cp:lastPrinted>
  <dcterms:created xsi:type="dcterms:W3CDTF">2022-11-14T06:55:51Z</dcterms:created>
  <dcterms:modified xsi:type="dcterms:W3CDTF">2024-02-11T19:22:55Z</dcterms:modified>
</cp:coreProperties>
</file>